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VR ADJ Simulation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<sst xmlns="http://schemas.openxmlformats.org/spreadsheetml/2006/main" count="58" uniqueCount="44">
  <si>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Unit1（手前）</t>
  </si>
  <si>
    <t>Unit2（奥）</t>
  </si>
  <si>
    <t>12時</t>
  </si>
  <si>
    <t>5時</t>
  </si>
  <si>
    <t>2時</t>
  </si>
  <si>
    <t>10時</t>
  </si>
  <si>
    <t>7時</t>
  </si>
  <si>
    <t>MAXを1とした減衰の様子</t>
  </si>
  <si>
    <t>Unit1-Unit2差</t>
  </si>
  <si>
    <t>補正側抵抗値（補正前）</t>
  </si>
  <si>
    <t>補正側抵抗値（補正後）</t>
  </si>
  <si>
    <t>元の偏差</t>
  </si>
  <si>
    <t>補正抵抗値入力→</t>
  </si>
  <si>
    <t>単位：kΩ</t>
  </si>
  <si>
    <t>補正前</t>
  </si>
  <si>
    <t>補正後</t>
  </si>
  <si>
    <t>内部計算領域</t>
  </si>
  <si>
    <t>各ポジションごとにUnit1とUnit2の両方を測定してください。</t>
  </si>
  <si>
    <t>基礎データ入力↓</t>
  </si>
  <si>
    <t>注意：</t>
  </si>
  <si>
    <t>＜作業の手順＞</t>
  </si>
  <si>
    <t>同じポジションで2つのUnitを比較することが重要なので、Unit1を7時から</t>
  </si>
  <si>
    <t>5時まで測定してからUnit2を測定する、という順次はダメです。</t>
  </si>
  <si>
    <t>（手順１）テスターで測定した基礎データを入力します。</t>
  </si>
  <si>
    <t>（手順２）補正抵抗値をいろいろ入れてみます。</t>
  </si>
  <si>
    <t>（手順３）10時～2時の範囲で偏差が少なくなる補正値をみつけます。</t>
  </si>
  <si>
    <t>ここにテスターを当てて</t>
  </si>
  <si>
    <t>MIN、10時、12時、2時、MAXの</t>
  </si>
  <si>
    <t>各ポジションの抵抗値を測定して入力する。</t>
  </si>
  <si>
    <t>本シミュレーションで補正</t>
  </si>
  <si>
    <t>抵抗をどちら側につけたら</t>
  </si>
  <si>
    <t>いいか、何kΩがいいかを</t>
  </si>
  <si>
    <t>みつける。</t>
  </si>
  <si>
    <t>MAX</t>
  </si>
  <si>
    <t>MIN</t>
  </si>
  <si>
    <t>MAX</t>
  </si>
  <si>
    <t>MIN</t>
  </si>
  <si>
    <t>元の特性</t>
  </si>
  <si>
    <t>補整後の特性</t>
  </si>
  <si>
    <t>補整後の偏差</t>
  </si>
  <si>
    <t>Unit1元の特性</t>
  </si>
  <si>
    <t>Unit2元の特性</t>
  </si>
  <si>
    <t>Unit1補整後</t>
  </si>
  <si>
    <t>Unit2補整後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</si>
</sst>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0.0000_ "/>
    <numFmt numFmtId="181" formatCode="0.0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23"/>
      <name val="ＭＳ Ｐゴシック"/>
      <family val="3"/>
    </font>
    <font>
      <sz val="9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8" fontId="5" fillId="5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抵抗カーブ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175"/>
          <c:w val="0.917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'VR ADJ Simulation'!$D$8</c:f>
              <c:strCache>
                <c:ptCount val="1"/>
                <c:pt idx="0">
                  <c:v>Unit1元の特性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Simulation'!$D$9:$D$13</c:f>
              <c:numCache/>
            </c:numRef>
          </c:val>
          <c:smooth val="0"/>
        </c:ser>
        <c:ser>
          <c:idx val="1"/>
          <c:order val="1"/>
          <c:tx>
            <c:strRef>
              <c:f>'VR ADJ Simulation'!$E$8</c:f>
              <c:strCache>
                <c:ptCount val="1"/>
                <c:pt idx="0">
                  <c:v>Unit2元の特性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Simulation'!$E$9:$E$13</c:f>
              <c:numCache/>
            </c:numRef>
          </c:val>
          <c:smooth val="0"/>
        </c:ser>
        <c:ser>
          <c:idx val="2"/>
          <c:order val="2"/>
          <c:tx>
            <c:strRef>
              <c:f>'VR ADJ Simulation'!$F$8</c:f>
              <c:strCache>
                <c:ptCount val="1"/>
                <c:pt idx="0">
                  <c:v>Unit1補整後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Simulation'!$F$9:$F$13</c:f>
              <c:numCache/>
            </c:numRef>
          </c:val>
          <c:smooth val="0"/>
        </c:ser>
        <c:ser>
          <c:idx val="3"/>
          <c:order val="3"/>
          <c:tx>
            <c:strRef>
              <c:f>'VR ADJ Simulation'!$G$8</c:f>
              <c:strCache>
                <c:ptCount val="1"/>
                <c:pt idx="0">
                  <c:v>Unit2補整後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Simulation'!$G$9:$G$13</c:f>
              <c:numCache/>
            </c:numRef>
          </c:val>
          <c:smooth val="0"/>
        </c:ser>
        <c:axId val="38228047"/>
        <c:axId val="850810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  <c:max val="1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28047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925"/>
          <c:y val="0.1655"/>
          <c:w val="0.38075"/>
          <c:h val="0.25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左右偏差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55"/>
          <c:w val="0.88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'VR ADJ Simulation'!$J$8</c:f>
              <c:strCache>
                <c:ptCount val="1"/>
                <c:pt idx="0">
                  <c:v>元の偏差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Simulation'!$I$9:$I$13</c:f>
              <c:strCache/>
            </c:strRef>
          </c:cat>
          <c:val>
            <c:numRef>
              <c:f>'VR ADJ Simulation'!$J$9:$J$13</c:f>
              <c:numCache/>
            </c:numRef>
          </c:val>
          <c:smooth val="0"/>
        </c:ser>
        <c:ser>
          <c:idx val="1"/>
          <c:order val="1"/>
          <c:tx>
            <c:strRef>
              <c:f>'VR ADJ Simulation'!$L$8</c:f>
              <c:strCache>
                <c:ptCount val="1"/>
                <c:pt idx="0">
                  <c:v>補整後の偏差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Simulation'!$I$9:$I$13</c:f>
              <c:strCache/>
            </c:strRef>
          </c:cat>
          <c:val>
            <c:numRef>
              <c:f>'VR ADJ Simulation'!$L$9:$L$13</c:f>
              <c:numCache/>
            </c:numRef>
          </c:val>
          <c:smooth val="0"/>
        </c:ser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7794"/>
        <c:crossesAt val="-4"/>
        <c:auto val="1"/>
        <c:lblOffset val="100"/>
        <c:noMultiLvlLbl val="0"/>
      </c:catAx>
      <c:valAx>
        <c:axId val="18067794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偏差（dB）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407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8"/>
          <c:y val="0.179"/>
          <c:w val="0.2975"/>
          <c:h val="0.17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16</xdr:row>
      <xdr:rowOff>171450</xdr:rowOff>
    </xdr:from>
    <xdr:to>
      <xdr:col>17</xdr:col>
      <xdr:colOff>266700</xdr:colOff>
      <xdr:row>18</xdr:row>
      <xdr:rowOff>123825</xdr:rowOff>
    </xdr:to>
    <xdr:sp>
      <xdr:nvSpPr>
        <xdr:cNvPr id="1" name="Rectangle 19"/>
        <xdr:cNvSpPr>
          <a:spLocks/>
        </xdr:cNvSpPr>
      </xdr:nvSpPr>
      <xdr:spPr>
        <a:xfrm>
          <a:off x="9906000" y="3219450"/>
          <a:ext cx="180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16</xdr:row>
      <xdr:rowOff>142875</xdr:rowOff>
    </xdr:from>
    <xdr:to>
      <xdr:col>17</xdr:col>
      <xdr:colOff>523875</xdr:colOff>
      <xdr:row>18</xdr:row>
      <xdr:rowOff>95250</xdr:rowOff>
    </xdr:to>
    <xdr:sp>
      <xdr:nvSpPr>
        <xdr:cNvPr id="2" name="Rectangle 20"/>
        <xdr:cNvSpPr>
          <a:spLocks/>
        </xdr:cNvSpPr>
      </xdr:nvSpPr>
      <xdr:spPr>
        <a:xfrm>
          <a:off x="10163175" y="3190875"/>
          <a:ext cx="180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57150</xdr:colOff>
      <xdr:row>2</xdr:row>
      <xdr:rowOff>0</xdr:rowOff>
    </xdr:from>
    <xdr:to>
      <xdr:col>18</xdr:col>
      <xdr:colOff>219075</xdr:colOff>
      <xdr:row>9</xdr:row>
      <xdr:rowOff>85725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81000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16</xdr:row>
      <xdr:rowOff>133350</xdr:rowOff>
    </xdr:from>
    <xdr:to>
      <xdr:col>17</xdr:col>
      <xdr:colOff>19050</xdr:colOff>
      <xdr:row>18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9534525" y="318135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657225</xdr:colOff>
      <xdr:row>16</xdr:row>
      <xdr:rowOff>171450</xdr:rowOff>
    </xdr:from>
    <xdr:to>
      <xdr:col>17</xdr:col>
      <xdr:colOff>276225</xdr:colOff>
      <xdr:row>18</xdr:row>
      <xdr:rowOff>123825</xdr:rowOff>
    </xdr:to>
    <xdr:sp>
      <xdr:nvSpPr>
        <xdr:cNvPr id="5" name="Rectangle 12"/>
        <xdr:cNvSpPr>
          <a:spLocks/>
        </xdr:cNvSpPr>
      </xdr:nvSpPr>
      <xdr:spPr>
        <a:xfrm>
          <a:off x="9791700" y="321945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495300</xdr:colOff>
      <xdr:row>8</xdr:row>
      <xdr:rowOff>171450</xdr:rowOff>
    </xdr:from>
    <xdr:to>
      <xdr:col>18</xdr:col>
      <xdr:colOff>504825</xdr:colOff>
      <xdr:row>19</xdr:row>
      <xdr:rowOff>171450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800225"/>
          <a:ext cx="2066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14</xdr:row>
      <xdr:rowOff>114300</xdr:rowOff>
    </xdr:from>
    <xdr:to>
      <xdr:col>18</xdr:col>
      <xdr:colOff>866775</xdr:colOff>
      <xdr:row>14</xdr:row>
      <xdr:rowOff>114300</xdr:rowOff>
    </xdr:to>
    <xdr:sp>
      <xdr:nvSpPr>
        <xdr:cNvPr id="7" name="Line 5"/>
        <xdr:cNvSpPr>
          <a:spLocks/>
        </xdr:cNvSpPr>
      </xdr:nvSpPr>
      <xdr:spPr>
        <a:xfrm flipH="1">
          <a:off x="10534650" y="2781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23</xdr:row>
      <xdr:rowOff>0</xdr:rowOff>
    </xdr:from>
    <xdr:to>
      <xdr:col>16</xdr:col>
      <xdr:colOff>447675</xdr:colOff>
      <xdr:row>24</xdr:row>
      <xdr:rowOff>142875</xdr:rowOff>
    </xdr:to>
    <xdr:sp>
      <xdr:nvSpPr>
        <xdr:cNvPr id="8" name="Rectangle 7"/>
        <xdr:cNvSpPr>
          <a:spLocks/>
        </xdr:cNvSpPr>
      </xdr:nvSpPr>
      <xdr:spPr>
        <a:xfrm>
          <a:off x="9277350" y="438150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552450</xdr:colOff>
      <xdr:row>23</xdr:row>
      <xdr:rowOff>0</xdr:rowOff>
    </xdr:from>
    <xdr:to>
      <xdr:col>17</xdr:col>
      <xdr:colOff>171450</xdr:colOff>
      <xdr:row>24</xdr:row>
      <xdr:rowOff>142875</xdr:rowOff>
    </xdr:to>
    <xdr:sp>
      <xdr:nvSpPr>
        <xdr:cNvPr id="9" name="Rectangle 8"/>
        <xdr:cNvSpPr>
          <a:spLocks/>
        </xdr:cNvSpPr>
      </xdr:nvSpPr>
      <xdr:spPr>
        <a:xfrm>
          <a:off x="9686925" y="438150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18</xdr:row>
      <xdr:rowOff>85725</xdr:rowOff>
    </xdr:from>
    <xdr:to>
      <xdr:col>16</xdr:col>
      <xdr:colOff>552450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 rot="16200000">
          <a:off x="9429750" y="3514725"/>
          <a:ext cx="257175" cy="866775"/>
        </a:xfrm>
        <a:prstGeom prst="bentConnector3">
          <a:avLst>
            <a:gd name="adj1" fmla="val 50550"/>
            <a:gd name="adj2" fmla="val -1562962"/>
            <a:gd name="adj3" fmla="val -105934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123825</xdr:rowOff>
    </xdr:from>
    <xdr:to>
      <xdr:col>17</xdr:col>
      <xdr:colOff>123825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 rot="16200000">
          <a:off x="9839325" y="3552825"/>
          <a:ext cx="104775" cy="828675"/>
        </a:xfrm>
        <a:prstGeom prst="bentConnector3">
          <a:avLst>
            <a:gd name="adj1" fmla="val 50574"/>
            <a:gd name="adj2" fmla="val -3836365"/>
            <a:gd name="adj3" fmla="val -11574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66675</xdr:rowOff>
    </xdr:from>
    <xdr:to>
      <xdr:col>17</xdr:col>
      <xdr:colOff>247650</xdr:colOff>
      <xdr:row>25</xdr:row>
      <xdr:rowOff>114300</xdr:rowOff>
    </xdr:to>
    <xdr:sp>
      <xdr:nvSpPr>
        <xdr:cNvPr id="12" name="Rectangle 9"/>
        <xdr:cNvSpPr>
          <a:spLocks/>
        </xdr:cNvSpPr>
      </xdr:nvSpPr>
      <xdr:spPr>
        <a:xfrm>
          <a:off x="9201150" y="4257675"/>
          <a:ext cx="866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テスター
Ωレンジ</a:t>
          </a:r>
        </a:p>
      </xdr:txBody>
    </xdr:sp>
    <xdr:clientData/>
  </xdr:twoCellAnchor>
  <xdr:twoCellAnchor>
    <xdr:from>
      <xdr:col>1</xdr:col>
      <xdr:colOff>0</xdr:colOff>
      <xdr:row>15</xdr:row>
      <xdr:rowOff>133350</xdr:rowOff>
    </xdr:from>
    <xdr:to>
      <xdr:col>6</xdr:col>
      <xdr:colOff>809625</xdr:colOff>
      <xdr:row>30</xdr:row>
      <xdr:rowOff>180975</xdr:rowOff>
    </xdr:to>
    <xdr:graphicFrame>
      <xdr:nvGraphicFramePr>
        <xdr:cNvPr id="13" name="Chart 16"/>
        <xdr:cNvGraphicFramePr/>
      </xdr:nvGraphicFramePr>
      <xdr:xfrm>
        <a:off x="95250" y="2990850"/>
        <a:ext cx="41624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15</xdr:row>
      <xdr:rowOff>133350</xdr:rowOff>
    </xdr:from>
    <xdr:to>
      <xdr:col>15</xdr:col>
      <xdr:colOff>28575</xdr:colOff>
      <xdr:row>30</xdr:row>
      <xdr:rowOff>180975</xdr:rowOff>
    </xdr:to>
    <xdr:graphicFrame>
      <xdr:nvGraphicFramePr>
        <xdr:cNvPr id="14" name="Chart 17"/>
        <xdr:cNvGraphicFramePr/>
      </xdr:nvGraphicFramePr>
      <xdr:xfrm>
        <a:off x="4324350" y="2990850"/>
        <a:ext cx="41529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342900</xdr:colOff>
      <xdr:row>20</xdr:row>
      <xdr:rowOff>38100</xdr:rowOff>
    </xdr:from>
    <xdr:to>
      <xdr:col>18</xdr:col>
      <xdr:colOff>219075</xdr:colOff>
      <xdr:row>21</xdr:row>
      <xdr:rowOff>76200</xdr:rowOff>
    </xdr:to>
    <xdr:sp>
      <xdr:nvSpPr>
        <xdr:cNvPr id="15" name="Rectangle 18"/>
        <xdr:cNvSpPr>
          <a:spLocks/>
        </xdr:cNvSpPr>
      </xdr:nvSpPr>
      <xdr:spPr>
        <a:xfrm>
          <a:off x="10163175" y="3848100"/>
          <a:ext cx="5619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補正抵抗</a:t>
          </a:r>
        </a:p>
      </xdr:txBody>
    </xdr:sp>
    <xdr:clientData/>
  </xdr:twoCellAnchor>
  <xdr:twoCellAnchor>
    <xdr:from>
      <xdr:col>17</xdr:col>
      <xdr:colOff>180975</xdr:colOff>
      <xdr:row>18</xdr:row>
      <xdr:rowOff>123825</xdr:rowOff>
    </xdr:from>
    <xdr:to>
      <xdr:col>17</xdr:col>
      <xdr:colOff>342900</xdr:colOff>
      <xdr:row>20</xdr:row>
      <xdr:rowOff>152400</xdr:rowOff>
    </xdr:to>
    <xdr:sp>
      <xdr:nvSpPr>
        <xdr:cNvPr id="16" name="AutoShape 21"/>
        <xdr:cNvSpPr>
          <a:spLocks/>
        </xdr:cNvSpPr>
      </xdr:nvSpPr>
      <xdr:spPr>
        <a:xfrm rot="16200000" flipH="1">
          <a:off x="10001250" y="3552825"/>
          <a:ext cx="161925" cy="409575"/>
        </a:xfrm>
        <a:prstGeom prst="bentConnector2">
          <a:avLst>
            <a:gd name="adj1" fmla="val -2431393"/>
            <a:gd name="adj2" fmla="val 1920587"/>
            <a:gd name="adj3" fmla="val -2431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18</xdr:row>
      <xdr:rowOff>95250</xdr:rowOff>
    </xdr:from>
    <xdr:to>
      <xdr:col>18</xdr:col>
      <xdr:colOff>219075</xdr:colOff>
      <xdr:row>20</xdr:row>
      <xdr:rowOff>152400</xdr:rowOff>
    </xdr:to>
    <xdr:sp>
      <xdr:nvSpPr>
        <xdr:cNvPr id="17" name="AutoShape 22"/>
        <xdr:cNvSpPr>
          <a:spLocks/>
        </xdr:cNvSpPr>
      </xdr:nvSpPr>
      <xdr:spPr>
        <a:xfrm rot="16200000" flipH="1">
          <a:off x="10258425" y="3524250"/>
          <a:ext cx="466725" cy="438150"/>
        </a:xfrm>
        <a:prstGeom prst="bentConnector4">
          <a:avLst>
            <a:gd name="adj1" fmla="val -15217"/>
            <a:gd name="adj2" fmla="val 96939"/>
            <a:gd name="adj3" fmla="val -23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16</xdr:row>
      <xdr:rowOff>114300</xdr:rowOff>
    </xdr:from>
    <xdr:to>
      <xdr:col>18</xdr:col>
      <xdr:colOff>876300</xdr:colOff>
      <xdr:row>16</xdr:row>
      <xdr:rowOff>114300</xdr:rowOff>
    </xdr:to>
    <xdr:sp>
      <xdr:nvSpPr>
        <xdr:cNvPr id="18" name="Line 23"/>
        <xdr:cNvSpPr>
          <a:spLocks/>
        </xdr:cNvSpPr>
      </xdr:nvSpPr>
      <xdr:spPr>
        <a:xfrm flipH="1">
          <a:off x="10544175" y="3162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7</xdr:row>
      <xdr:rowOff>219075</xdr:rowOff>
    </xdr:from>
    <xdr:to>
      <xdr:col>10</xdr:col>
      <xdr:colOff>276225</xdr:colOff>
      <xdr:row>12</xdr:row>
      <xdr:rowOff>85725</xdr:rowOff>
    </xdr:to>
    <xdr:sp>
      <xdr:nvSpPr>
        <xdr:cNvPr id="19" name="AutoShape 26"/>
        <xdr:cNvSpPr>
          <a:spLocks/>
        </xdr:cNvSpPr>
      </xdr:nvSpPr>
      <xdr:spPr>
        <a:xfrm>
          <a:off x="5648325" y="1552575"/>
          <a:ext cx="219075" cy="923925"/>
        </a:xfrm>
        <a:prstGeom prst="rightArrow">
          <a:avLst>
            <a:gd name="adj1" fmla="val 6523"/>
            <a:gd name="adj2" fmla="val -2802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1.25" style="1" customWidth="1"/>
    <col min="2" max="2" width="5.375" style="1" customWidth="1"/>
    <col min="3" max="3" width="4.875" style="1" customWidth="1"/>
    <col min="4" max="7" width="11.25390625" style="1" customWidth="1"/>
    <col min="8" max="8" width="1.25" style="1" customWidth="1"/>
    <col min="9" max="9" width="4.875" style="1" customWidth="1"/>
    <col min="10" max="10" width="10.75390625" style="1" customWidth="1"/>
    <col min="11" max="11" width="4.125" style="1" customWidth="1"/>
    <col min="12" max="12" width="10.625" style="1" customWidth="1"/>
    <col min="13" max="13" width="1.25" style="1" customWidth="1"/>
    <col min="14" max="15" width="10.75390625" style="1" customWidth="1"/>
    <col min="16" max="18" width="9.00390625" style="1" customWidth="1"/>
    <col min="19" max="19" width="11.625" style="1" customWidth="1"/>
    <col min="20" max="16384" width="9.00390625" style="1" customWidth="1"/>
  </cols>
  <sheetData>
    <row r="2" ht="15" customHeight="1">
      <c r="B2" s="3" t="s">
        <v>20</v>
      </c>
    </row>
    <row r="3" spans="2:10" ht="15" customHeight="1">
      <c r="B3" s="1" t="s">
        <v>23</v>
      </c>
      <c r="I3" s="4" t="s">
        <v>19</v>
      </c>
      <c r="J3" s="1" t="s">
        <v>17</v>
      </c>
    </row>
    <row r="4" spans="2:10" ht="15" customHeight="1">
      <c r="B4" s="1" t="s">
        <v>24</v>
      </c>
      <c r="J4" s="1" t="s">
        <v>21</v>
      </c>
    </row>
    <row r="5" spans="2:10" ht="15" customHeight="1">
      <c r="B5" s="1" t="s">
        <v>25</v>
      </c>
      <c r="J5" s="1" t="s">
        <v>22</v>
      </c>
    </row>
    <row r="6" spans="8:15" ht="15" customHeight="1">
      <c r="H6" s="9"/>
      <c r="K6" s="9"/>
      <c r="O6" s="4" t="s">
        <v>13</v>
      </c>
    </row>
    <row r="7" spans="2:15" ht="15" customHeight="1">
      <c r="B7" s="12" t="s">
        <v>14</v>
      </c>
      <c r="C7" s="13"/>
      <c r="D7" s="41" t="s">
        <v>37</v>
      </c>
      <c r="E7" s="41"/>
      <c r="F7" s="42" t="s">
        <v>38</v>
      </c>
      <c r="G7" s="43"/>
      <c r="H7" s="9"/>
      <c r="I7" s="46"/>
      <c r="J7" s="42" t="s">
        <v>8</v>
      </c>
      <c r="K7" s="47"/>
      <c r="L7" s="43"/>
      <c r="N7" s="29" t="s">
        <v>18</v>
      </c>
      <c r="O7" s="29"/>
    </row>
    <row r="8" spans="2:15" ht="23.25" customHeight="1">
      <c r="B8" s="14"/>
      <c r="C8" s="15"/>
      <c r="D8" s="44" t="s">
        <v>40</v>
      </c>
      <c r="E8" s="44" t="s">
        <v>41</v>
      </c>
      <c r="F8" s="45" t="s">
        <v>42</v>
      </c>
      <c r="G8" s="45" t="s">
        <v>43</v>
      </c>
      <c r="H8" s="10"/>
      <c r="I8" s="40"/>
      <c r="J8" s="48" t="s">
        <v>11</v>
      </c>
      <c r="K8" s="10"/>
      <c r="L8" s="48" t="s">
        <v>39</v>
      </c>
      <c r="N8" s="30" t="s">
        <v>0</v>
      </c>
      <c r="O8" s="30" t="s">
        <v>1</v>
      </c>
    </row>
    <row r="9" spans="2:15" ht="15" customHeight="1">
      <c r="B9" s="6" t="s">
        <v>34</v>
      </c>
      <c r="C9" s="6" t="s">
        <v>6</v>
      </c>
      <c r="D9" s="16">
        <f aca="true" t="shared" si="0" ref="D9:E13">N9/N$13</f>
        <v>0</v>
      </c>
      <c r="E9" s="16">
        <f t="shared" si="0"/>
        <v>0</v>
      </c>
      <c r="F9" s="16">
        <f>D19</f>
        <v>0</v>
      </c>
      <c r="G9" s="16">
        <f>E19</f>
        <v>0</v>
      </c>
      <c r="H9" s="11"/>
      <c r="I9" s="6" t="s">
        <v>6</v>
      </c>
      <c r="J9" s="17">
        <v>0</v>
      </c>
      <c r="K9" s="38"/>
      <c r="L9" s="17">
        <v>0</v>
      </c>
      <c r="N9" s="51">
        <v>0</v>
      </c>
      <c r="O9" s="51">
        <v>0</v>
      </c>
    </row>
    <row r="10" spans="2:15" ht="15" customHeight="1">
      <c r="B10" s="6"/>
      <c r="C10" s="6" t="s">
        <v>5</v>
      </c>
      <c r="D10" s="16">
        <f t="shared" si="0"/>
        <v>0.04</v>
      </c>
      <c r="E10" s="16">
        <f t="shared" si="0"/>
        <v>0.04791666666666666</v>
      </c>
      <c r="F10" s="16">
        <f aca="true" t="shared" si="1" ref="F10:G13">D20</f>
        <v>0.05362776025236594</v>
      </c>
      <c r="G10" s="16">
        <f t="shared" si="1"/>
        <v>0.05481585455056873</v>
      </c>
      <c r="H10" s="11"/>
      <c r="I10" s="6" t="s">
        <v>5</v>
      </c>
      <c r="J10" s="50">
        <f>20*LOG10(D10/E10)</f>
        <v>-1.5685321462808646</v>
      </c>
      <c r="K10" s="38"/>
      <c r="L10" s="49">
        <f>20*LOG10(D20/E20)</f>
        <v>-0.19033059522365223</v>
      </c>
      <c r="N10" s="51">
        <v>1.8</v>
      </c>
      <c r="O10" s="51">
        <v>2.3</v>
      </c>
    </row>
    <row r="11" spans="2:15" ht="15" customHeight="1">
      <c r="B11" s="6"/>
      <c r="C11" s="6" t="s">
        <v>2</v>
      </c>
      <c r="D11" s="16">
        <f t="shared" si="0"/>
        <v>0.15333333333333335</v>
      </c>
      <c r="E11" s="16">
        <f t="shared" si="0"/>
        <v>0.16874999999999998</v>
      </c>
      <c r="F11" s="16">
        <f t="shared" si="1"/>
        <v>0.19263838781964687</v>
      </c>
      <c r="G11" s="16">
        <f t="shared" si="1"/>
        <v>0.18699683967944444</v>
      </c>
      <c r="H11" s="11"/>
      <c r="I11" s="6" t="s">
        <v>2</v>
      </c>
      <c r="J11" s="50">
        <f>20*LOG10(D11/E11)</f>
        <v>-0.8321440908230155</v>
      </c>
      <c r="K11" s="38"/>
      <c r="L11" s="49">
        <f>20*LOG10(D21/E21)</f>
        <v>0.2581713631135777</v>
      </c>
      <c r="N11" s="51">
        <v>6.9</v>
      </c>
      <c r="O11" s="51">
        <v>8.1</v>
      </c>
    </row>
    <row r="12" spans="2:15" ht="15" customHeight="1">
      <c r="B12" s="6"/>
      <c r="C12" s="6" t="s">
        <v>4</v>
      </c>
      <c r="D12" s="16">
        <f t="shared" si="0"/>
        <v>0.4444444444444444</v>
      </c>
      <c r="E12" s="16">
        <f t="shared" si="0"/>
        <v>0.48541666666666666</v>
      </c>
      <c r="F12" s="16">
        <f t="shared" si="1"/>
        <v>0.4915254237288135</v>
      </c>
      <c r="G12" s="16">
        <f t="shared" si="1"/>
        <v>0.505192143706625</v>
      </c>
      <c r="H12" s="11"/>
      <c r="I12" s="6" t="s">
        <v>4</v>
      </c>
      <c r="J12" s="50">
        <f>20*LOG10(D12/E12)</f>
        <v>-0.7659440352358848</v>
      </c>
      <c r="K12" s="38"/>
      <c r="L12" s="49">
        <f>20*LOG10(D22/E22)</f>
        <v>-0.23821203844448735</v>
      </c>
      <c r="N12" s="51">
        <v>20</v>
      </c>
      <c r="O12" s="51">
        <v>23.3</v>
      </c>
    </row>
    <row r="13" spans="2:15" ht="15" customHeight="1">
      <c r="B13" s="6" t="s">
        <v>33</v>
      </c>
      <c r="C13" s="6" t="s">
        <v>3</v>
      </c>
      <c r="D13" s="16">
        <f t="shared" si="0"/>
        <v>1</v>
      </c>
      <c r="E13" s="16">
        <f t="shared" si="0"/>
        <v>1</v>
      </c>
      <c r="F13" s="16">
        <f t="shared" si="1"/>
        <v>1</v>
      </c>
      <c r="G13" s="16">
        <f t="shared" si="1"/>
        <v>1</v>
      </c>
      <c r="H13" s="11"/>
      <c r="I13" s="6" t="s">
        <v>3</v>
      </c>
      <c r="J13" s="17">
        <v>0</v>
      </c>
      <c r="K13" s="38"/>
      <c r="L13" s="17">
        <v>0</v>
      </c>
      <c r="N13" s="51">
        <v>45</v>
      </c>
      <c r="O13" s="51">
        <v>48</v>
      </c>
    </row>
    <row r="14" spans="8:15" ht="6.75" customHeight="1">
      <c r="H14" s="9"/>
      <c r="K14" s="39"/>
      <c r="N14" s="2"/>
      <c r="O14" s="2"/>
    </row>
    <row r="15" spans="10:20" ht="15" customHeight="1">
      <c r="J15" s="35"/>
      <c r="K15" s="37"/>
      <c r="L15" s="36" t="s">
        <v>12</v>
      </c>
      <c r="M15" s="31"/>
      <c r="N15" s="7">
        <v>120</v>
      </c>
      <c r="O15" s="7">
        <v>300</v>
      </c>
      <c r="T15" s="1" t="s">
        <v>0</v>
      </c>
    </row>
    <row r="17" spans="2:20" ht="15" customHeight="1">
      <c r="B17" s="18" t="s">
        <v>15</v>
      </c>
      <c r="C17" s="19"/>
      <c r="D17" s="20" t="s">
        <v>7</v>
      </c>
      <c r="E17" s="20"/>
      <c r="J17" s="25" t="s">
        <v>16</v>
      </c>
      <c r="K17" s="26"/>
      <c r="L17" s="32"/>
      <c r="M17" s="26"/>
      <c r="N17" s="26"/>
      <c r="O17" s="27"/>
      <c r="T17" s="1" t="s">
        <v>1</v>
      </c>
    </row>
    <row r="18" spans="2:15" ht="15" customHeight="1">
      <c r="B18" s="21"/>
      <c r="C18" s="22"/>
      <c r="D18" s="23" t="s">
        <v>0</v>
      </c>
      <c r="E18" s="23" t="s">
        <v>1</v>
      </c>
      <c r="F18" s="33"/>
      <c r="G18" s="33"/>
      <c r="J18" s="20" t="s">
        <v>10</v>
      </c>
      <c r="K18" s="20"/>
      <c r="L18" s="20"/>
      <c r="M18" s="5"/>
      <c r="N18" s="20" t="s">
        <v>9</v>
      </c>
      <c r="O18" s="20"/>
    </row>
    <row r="19" spans="2:15" ht="15" customHeight="1">
      <c r="B19" s="23" t="s">
        <v>36</v>
      </c>
      <c r="C19" s="23" t="s">
        <v>6</v>
      </c>
      <c r="D19" s="24">
        <f>N9/(N9+J19)</f>
        <v>0</v>
      </c>
      <c r="E19" s="24">
        <f>O9/(O9+L19)</f>
        <v>0</v>
      </c>
      <c r="F19" s="34"/>
      <c r="G19" s="34"/>
      <c r="J19" s="28">
        <f>(N$15*N19)/(N$15+N19)</f>
        <v>32.72727272727273</v>
      </c>
      <c r="K19" s="28"/>
      <c r="L19" s="28">
        <f>(O$15*O19)/(O$15+O19)</f>
        <v>41.37931034482759</v>
      </c>
      <c r="M19" s="5"/>
      <c r="N19" s="23">
        <f aca="true" t="shared" si="2" ref="N19:O23">N$13-N9</f>
        <v>45</v>
      </c>
      <c r="O19" s="23">
        <f t="shared" si="2"/>
        <v>48</v>
      </c>
    </row>
    <row r="20" spans="2:15" ht="15" customHeight="1">
      <c r="B20" s="23"/>
      <c r="C20" s="23" t="s">
        <v>5</v>
      </c>
      <c r="D20" s="24">
        <f>N10/(N10+J20)</f>
        <v>0.05362776025236594</v>
      </c>
      <c r="E20" s="24">
        <f>O10/(O10+L20)</f>
        <v>0.05481585455056873</v>
      </c>
      <c r="F20" s="34"/>
      <c r="G20" s="34"/>
      <c r="J20" s="28">
        <f>(N$15*N20)/(N$15+N20)</f>
        <v>31.764705882352942</v>
      </c>
      <c r="K20" s="28"/>
      <c r="L20" s="28">
        <f>(O$15*O20)/(O$15+O20)</f>
        <v>39.65866358113972</v>
      </c>
      <c r="M20" s="5"/>
      <c r="N20" s="23">
        <f t="shared" si="2"/>
        <v>43.2</v>
      </c>
      <c r="O20" s="23">
        <f t="shared" si="2"/>
        <v>45.7</v>
      </c>
    </row>
    <row r="21" spans="2:15" ht="15" customHeight="1">
      <c r="B21" s="23"/>
      <c r="C21" s="23" t="s">
        <v>2</v>
      </c>
      <c r="D21" s="24">
        <f>N11/(N11+J21)</f>
        <v>0.19263838781964687</v>
      </c>
      <c r="E21" s="24">
        <f>O11/(O11+L21)</f>
        <v>0.18699683967944444</v>
      </c>
      <c r="F21" s="34"/>
      <c r="G21" s="34"/>
      <c r="J21" s="28">
        <f>(N$15*N21)/(N$15+N21)</f>
        <v>28.91840607210626</v>
      </c>
      <c r="K21" s="28"/>
      <c r="L21" s="28">
        <f>(O$15*O21)/(O$15+O21)</f>
        <v>35.216240070609004</v>
      </c>
      <c r="M21" s="5"/>
      <c r="N21" s="23">
        <f t="shared" si="2"/>
        <v>38.1</v>
      </c>
      <c r="O21" s="23">
        <f t="shared" si="2"/>
        <v>39.9</v>
      </c>
    </row>
    <row r="22" spans="2:15" ht="15" customHeight="1">
      <c r="B22" s="23"/>
      <c r="C22" s="23" t="s">
        <v>4</v>
      </c>
      <c r="D22" s="24">
        <f>N12/(N12+J22)</f>
        <v>0.4915254237288135</v>
      </c>
      <c r="E22" s="24">
        <f>O12/(O12+L22)</f>
        <v>0.505192143706625</v>
      </c>
      <c r="F22" s="34"/>
      <c r="G22" s="34"/>
      <c r="J22" s="28">
        <f>(N$15*N22)/(N$15+N22)</f>
        <v>20.689655172413794</v>
      </c>
      <c r="K22" s="28"/>
      <c r="L22" s="28">
        <f>(O$15*O22)/(O$15+O22)</f>
        <v>22.821065599014474</v>
      </c>
      <c r="M22" s="5"/>
      <c r="N22" s="23">
        <f t="shared" si="2"/>
        <v>25</v>
      </c>
      <c r="O22" s="23">
        <f t="shared" si="2"/>
        <v>24.7</v>
      </c>
    </row>
    <row r="23" spans="2:19" ht="15" customHeight="1">
      <c r="B23" s="23" t="s">
        <v>35</v>
      </c>
      <c r="C23" s="23" t="s">
        <v>3</v>
      </c>
      <c r="D23" s="24">
        <f>N13/(N13+J23)</f>
        <v>1</v>
      </c>
      <c r="E23" s="24">
        <f>O13/(O13+L23)</f>
        <v>1</v>
      </c>
      <c r="F23" s="34"/>
      <c r="G23" s="34"/>
      <c r="H23" s="8"/>
      <c r="J23" s="28">
        <f>(N$15*N23)/(N$15+N23)</f>
        <v>0</v>
      </c>
      <c r="K23" s="28"/>
      <c r="L23" s="28">
        <f>(O$15*O23)/(O$15+O23)</f>
        <v>0</v>
      </c>
      <c r="M23" s="5"/>
      <c r="N23" s="23">
        <f t="shared" si="2"/>
        <v>0</v>
      </c>
      <c r="O23" s="23">
        <f t="shared" si="2"/>
        <v>0</v>
      </c>
      <c r="S23" s="1" t="s">
        <v>29</v>
      </c>
    </row>
    <row r="24" ht="15" customHeight="1">
      <c r="S24" s="1" t="s">
        <v>30</v>
      </c>
    </row>
    <row r="25" ht="15" customHeight="1">
      <c r="S25" s="1" t="s">
        <v>31</v>
      </c>
    </row>
    <row r="26" ht="15" customHeight="1">
      <c r="S26" s="1" t="s">
        <v>32</v>
      </c>
    </row>
    <row r="27" ht="15" customHeight="1">
      <c r="Q27" s="1" t="s">
        <v>26</v>
      </c>
    </row>
    <row r="28" ht="15" customHeight="1">
      <c r="Q28" s="1" t="s">
        <v>27</v>
      </c>
    </row>
    <row r="29" ht="15" customHeight="1">
      <c r="Q29" s="1" t="s">
        <v>28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</dc:creator>
  <cp:keywords/>
  <dc:description/>
  <cp:lastModifiedBy>teddy</cp:lastModifiedBy>
  <cp:lastPrinted>2012-12-06T00:31:40Z</cp:lastPrinted>
  <dcterms:created xsi:type="dcterms:W3CDTF">2012-11-18T14:38:44Z</dcterms:created>
  <dcterms:modified xsi:type="dcterms:W3CDTF">2013-02-06T13:49:06Z</dcterms:modified>
  <cp:category/>
  <cp:version/>
  <cp:contentType/>
  <cp:contentStatus/>
</cp:coreProperties>
</file>